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3645A26-77D0-4E14-A39A-9F7202A44511}" xr6:coauthVersionLast="45" xr6:coauthVersionMax="45" xr10:uidLastSave="{00000000-0000-0000-0000-000000000000}"/>
  <workbookProtection workbookAlgorithmName="SHA-512" workbookHashValue="Yy1kZr8xcgPp3n5/zaB1m12dAU0FPU+IaPm5sN30roNr2KAUIqzN7pL+jHZCn5YBfRcC5hBRtIAiQL0HbAVG/Q==" workbookSaltValue="D9PGhfVX+/cbYzF+1GQXoA==" workbookSpinCount="100000" lockStructure="1"/>
  <bookViews>
    <workbookView xWindow="-108" yWindow="-108" windowWidth="23256" windowHeight="12576" xr2:uid="{00000000-000D-0000-FFFF-FFFF00000000}"/>
  </bookViews>
  <sheets>
    <sheet name="Plan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7" roundtripDataSignature="AMtx7mj0U4UFumg8XFxUMHnTZeJeAirQcQ=="/>
    </ext>
  </extLst>
</workbook>
</file>

<file path=xl/calcChain.xml><?xml version="1.0" encoding="utf-8"?>
<calcChain xmlns="http://schemas.openxmlformats.org/spreadsheetml/2006/main">
  <c r="G30" i="1" l="1"/>
  <c r="J30" i="1" s="1"/>
  <c r="G29" i="1"/>
  <c r="G25" i="1"/>
  <c r="J25" i="1" s="1"/>
  <c r="G24" i="1"/>
  <c r="J24" i="1" s="1"/>
  <c r="J23" i="1"/>
  <c r="G23" i="1"/>
  <c r="G22" i="1"/>
  <c r="J22" i="1" s="1"/>
  <c r="G21" i="1"/>
  <c r="J21" i="1" s="1"/>
  <c r="J15" i="1"/>
  <c r="G15" i="1"/>
  <c r="G14" i="1"/>
  <c r="J14" i="1" s="1"/>
  <c r="G13" i="1"/>
  <c r="G12" i="1"/>
  <c r="J12" i="1" s="1"/>
  <c r="G11" i="1"/>
  <c r="J11" i="1" s="1"/>
  <c r="J10" i="1"/>
  <c r="G10" i="1"/>
  <c r="G9" i="1"/>
  <c r="J9" i="1" s="1"/>
  <c r="G8" i="1"/>
  <c r="J8" i="1" s="1"/>
  <c r="J5" i="1"/>
  <c r="G5" i="1"/>
  <c r="G31" i="1" s="1"/>
  <c r="H15" i="1" l="1"/>
  <c r="H5" i="1"/>
  <c r="H23" i="1"/>
  <c r="H10" i="1"/>
  <c r="H13" i="1"/>
  <c r="H29" i="1"/>
  <c r="H8" i="1"/>
  <c r="J13" i="1"/>
  <c r="J31" i="1" s="1"/>
  <c r="H21" i="1"/>
  <c r="J29" i="1"/>
  <c r="H11" i="1"/>
  <c r="H14" i="1"/>
  <c r="H30" i="1"/>
  <c r="H9" i="1"/>
  <c r="H22" i="1"/>
  <c r="H12" i="1"/>
  <c r="H25" i="1"/>
  <c r="H24" i="1"/>
  <c r="H31" i="1" l="1"/>
</calcChain>
</file>

<file path=xl/sharedStrings.xml><?xml version="1.0" encoding="utf-8"?>
<sst xmlns="http://schemas.openxmlformats.org/spreadsheetml/2006/main" count="47" uniqueCount="45">
  <si>
    <t>Planilha de Pontuação do Plano de Capacitação dos Servidores Docentes do Instituto Federal de Goiás Câmpus Jataí 2021-2                                                          Autorização de Afastamento para Pós-Graduação Strictu Sensu</t>
  </si>
  <si>
    <t>Item</t>
  </si>
  <si>
    <t>Subitem</t>
  </si>
  <si>
    <t>Fator de ponderação</t>
  </si>
  <si>
    <t>Pontuação máxima</t>
  </si>
  <si>
    <t>PESO</t>
  </si>
  <si>
    <t>Pontuação Máxima (Item)</t>
  </si>
  <si>
    <t>%</t>
  </si>
  <si>
    <t>Pontuação do Candidato por Item</t>
  </si>
  <si>
    <t>Pontuação Ponderada</t>
  </si>
  <si>
    <t>01 - Regime de trabalho</t>
  </si>
  <si>
    <t>DE</t>
  </si>
  <si>
    <t>40H</t>
  </si>
  <si>
    <t>20H</t>
  </si>
  <si>
    <t>02 - Tempo de serviço na Instituição</t>
  </si>
  <si>
    <t>03 - Maior pontuação média nas atividades docentes (últimos dois anos)</t>
  </si>
  <si>
    <t>Proporcional</t>
  </si>
  <si>
    <t>04 - Número de créditos já concluídos (Proporcional ao número de créditos do programa em que o servidor está matriculado)</t>
  </si>
  <si>
    <t>05 - Projeto de pesquisa cadastrado no IFG (concluídos nos últimos 5 anos - com certificação)</t>
  </si>
  <si>
    <t>06 - Pesquisa atende interesse de inserção social</t>
  </si>
  <si>
    <t>07 - Não estar contemplado com outro benefício</t>
  </si>
  <si>
    <t>08 - Maior número de orientações de IC ou TCC (últimos três anos)</t>
  </si>
  <si>
    <t>09 - Pontuação por distância aérea</t>
  </si>
  <si>
    <t>No Brasil - Até 150 km</t>
  </si>
  <si>
    <t>No Brasil - De 151 km até 250 km</t>
  </si>
  <si>
    <t>No Brasil - De 251 km até 500 km</t>
  </si>
  <si>
    <t>No Brasil - De 501 km até 1500 km</t>
  </si>
  <si>
    <t>No Brasil - Acima de 1500 km</t>
  </si>
  <si>
    <t>No exterior</t>
  </si>
  <si>
    <t>10 - Cargo de Gestão no âmbito do IFG</t>
  </si>
  <si>
    <t>1 por semestre</t>
  </si>
  <si>
    <t>11 - Mestrado/Doutorado/Pós-doutorado com período a ser realizado no exterior</t>
  </si>
  <si>
    <t>12 - Semestres concluídos no curso de Mestrado/Doutorado ou trimestre no estágio Pós-Doutorado em que o servidor se encontra matriculado (Proporcional ao prazo estipulado pelo programa)</t>
  </si>
  <si>
    <t>13 - Projeto de Ensino e/ou extensão cadastrados (concluídos nos últimos 5 anos)</t>
  </si>
  <si>
    <t>14 - Concluiu pós-graduação (Especialização, Mestrado, Doutorado, Pós-Doutorado) sem afastamento durante o exercício no IFG</t>
  </si>
  <si>
    <t>Especialização</t>
  </si>
  <si>
    <t>Mestrado</t>
  </si>
  <si>
    <t>Doutorado</t>
  </si>
  <si>
    <t>Pós-Doutorado</t>
  </si>
  <si>
    <t>15 - Solicitações anteriores de afastamento para a mesma matrícula</t>
  </si>
  <si>
    <t>1 por edital</t>
  </si>
  <si>
    <t>16 - Orientação/supervisão de estágio (últimos 3 anos)</t>
  </si>
  <si>
    <t>Pontuação Total</t>
  </si>
  <si>
    <t>___________________________________________________</t>
  </si>
  <si>
    <t>Assinatura do Candidato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</si>
</sst>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D6E3BC"/>
        <bgColor rgb="FFD6E3B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10" fontId="1" fillId="0" borderId="2" xfId="0" applyNumberFormat="1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J10" sqref="J10"/>
    </sheetView>
  </sheetViews>
  <sheetFormatPr defaultColWidth="12.59765625" defaultRowHeight="15" customHeight="1" x14ac:dyDescent="0.25"/>
  <cols>
    <col min="1" max="1" width="8" customWidth="1"/>
    <col min="2" max="2" width="44.09765625" customWidth="1"/>
    <col min="3" max="3" width="27.09765625" customWidth="1"/>
    <col min="4" max="4" width="13.09765625" customWidth="1"/>
    <col min="5" max="5" width="11.19921875" customWidth="1"/>
    <col min="6" max="6" width="6.5" customWidth="1"/>
    <col min="7" max="7" width="11.69921875" customWidth="1"/>
    <col min="8" max="8" width="9.69921875" customWidth="1"/>
    <col min="9" max="9" width="18.09765625" customWidth="1"/>
    <col min="10" max="10" width="12.8984375" customWidth="1"/>
    <col min="11" max="26" width="7.59765625" customWidth="1"/>
  </cols>
  <sheetData>
    <row r="1" spans="1:26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0.5" customHeight="1" x14ac:dyDescent="0.35">
      <c r="A2" s="1"/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4" x14ac:dyDescent="0.3">
      <c r="A4" s="1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"/>
      <c r="B5" s="22" t="s">
        <v>10</v>
      </c>
      <c r="C5" s="3" t="s">
        <v>11</v>
      </c>
      <c r="D5" s="4">
        <v>10</v>
      </c>
      <c r="E5" s="16">
        <v>10</v>
      </c>
      <c r="F5" s="16">
        <v>3</v>
      </c>
      <c r="G5" s="16">
        <f>E5*F5</f>
        <v>30</v>
      </c>
      <c r="H5" s="19">
        <f>G5/$G$31</f>
        <v>5.5350553505535055E-2</v>
      </c>
      <c r="I5" s="20"/>
      <c r="J5" s="21">
        <f>MIN($I5*$F5,$G5)</f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1"/>
      <c r="B6" s="17"/>
      <c r="C6" s="3" t="s">
        <v>12</v>
      </c>
      <c r="D6" s="4">
        <v>5</v>
      </c>
      <c r="E6" s="17"/>
      <c r="F6" s="17"/>
      <c r="G6" s="17"/>
      <c r="H6" s="17"/>
      <c r="I6" s="17"/>
      <c r="J6" s="1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1"/>
      <c r="B7" s="18"/>
      <c r="C7" s="3" t="s">
        <v>13</v>
      </c>
      <c r="D7" s="4">
        <v>2</v>
      </c>
      <c r="E7" s="18"/>
      <c r="F7" s="18"/>
      <c r="G7" s="18"/>
      <c r="H7" s="18"/>
      <c r="I7" s="18"/>
      <c r="J7" s="1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1"/>
      <c r="B8" s="5" t="s">
        <v>14</v>
      </c>
      <c r="C8" s="3"/>
      <c r="D8" s="4">
        <v>0.65</v>
      </c>
      <c r="E8" s="6">
        <v>26</v>
      </c>
      <c r="F8" s="6">
        <v>5</v>
      </c>
      <c r="G8" s="6">
        <f t="shared" ref="G8:G15" si="0">E8*F8</f>
        <v>130</v>
      </c>
      <c r="H8" s="7">
        <f t="shared" ref="H8:H15" si="1">G8/$G$31</f>
        <v>0.23985239852398524</v>
      </c>
      <c r="I8" s="8"/>
      <c r="J8" s="9">
        <f t="shared" ref="J8:J15" si="2">MIN($I8*$F8,$G8)</f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8" x14ac:dyDescent="0.3">
      <c r="A9" s="1"/>
      <c r="B9" s="5" t="s">
        <v>15</v>
      </c>
      <c r="C9" s="3"/>
      <c r="D9" s="4" t="s">
        <v>16</v>
      </c>
      <c r="E9" s="6">
        <v>10</v>
      </c>
      <c r="F9" s="6">
        <v>3</v>
      </c>
      <c r="G9" s="6">
        <f t="shared" si="0"/>
        <v>30</v>
      </c>
      <c r="H9" s="7">
        <f t="shared" si="1"/>
        <v>5.5350553505535055E-2</v>
      </c>
      <c r="I9" s="8"/>
      <c r="J9" s="9">
        <f t="shared" si="2"/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3.2" x14ac:dyDescent="0.3">
      <c r="A10" s="1"/>
      <c r="B10" s="5" t="s">
        <v>17</v>
      </c>
      <c r="C10" s="3"/>
      <c r="D10" s="4" t="s">
        <v>16</v>
      </c>
      <c r="E10" s="6">
        <v>20</v>
      </c>
      <c r="F10" s="6">
        <v>1</v>
      </c>
      <c r="G10" s="6">
        <f t="shared" si="0"/>
        <v>20</v>
      </c>
      <c r="H10" s="7">
        <f t="shared" si="1"/>
        <v>3.6900369003690037E-2</v>
      </c>
      <c r="I10" s="8"/>
      <c r="J10" s="9">
        <f t="shared" si="2"/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8" x14ac:dyDescent="0.3">
      <c r="A11" s="1"/>
      <c r="B11" s="5" t="s">
        <v>18</v>
      </c>
      <c r="C11" s="3"/>
      <c r="D11" s="4">
        <v>1</v>
      </c>
      <c r="E11" s="6">
        <v>10</v>
      </c>
      <c r="F11" s="6">
        <v>2</v>
      </c>
      <c r="G11" s="6">
        <f t="shared" si="0"/>
        <v>20</v>
      </c>
      <c r="H11" s="7">
        <f t="shared" si="1"/>
        <v>3.6900369003690037E-2</v>
      </c>
      <c r="I11" s="8"/>
      <c r="J11" s="9">
        <f t="shared" si="2"/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1"/>
      <c r="B12" s="5" t="s">
        <v>19</v>
      </c>
      <c r="C12" s="3"/>
      <c r="D12" s="4">
        <v>1</v>
      </c>
      <c r="E12" s="6">
        <v>1</v>
      </c>
      <c r="F12" s="6">
        <v>1</v>
      </c>
      <c r="G12" s="6">
        <f t="shared" si="0"/>
        <v>1</v>
      </c>
      <c r="H12" s="7">
        <f t="shared" si="1"/>
        <v>1.8450184501845018E-3</v>
      </c>
      <c r="I12" s="8"/>
      <c r="J12" s="9">
        <f t="shared" si="2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3">
      <c r="A13" s="1"/>
      <c r="B13" s="5" t="s">
        <v>20</v>
      </c>
      <c r="C13" s="3"/>
      <c r="D13" s="4">
        <v>1</v>
      </c>
      <c r="E13" s="6">
        <v>1</v>
      </c>
      <c r="F13" s="6">
        <v>1</v>
      </c>
      <c r="G13" s="6">
        <f t="shared" si="0"/>
        <v>1</v>
      </c>
      <c r="H13" s="7">
        <f t="shared" si="1"/>
        <v>1.8450184501845018E-3</v>
      </c>
      <c r="I13" s="8"/>
      <c r="J13" s="9">
        <f t="shared" si="2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8" x14ac:dyDescent="0.3">
      <c r="A14" s="1"/>
      <c r="B14" s="5" t="s">
        <v>21</v>
      </c>
      <c r="C14" s="3"/>
      <c r="D14" s="4">
        <v>1</v>
      </c>
      <c r="E14" s="6">
        <v>10</v>
      </c>
      <c r="F14" s="6">
        <v>3</v>
      </c>
      <c r="G14" s="6">
        <f t="shared" si="0"/>
        <v>30</v>
      </c>
      <c r="H14" s="7">
        <f t="shared" si="1"/>
        <v>5.5350553505535055E-2</v>
      </c>
      <c r="I14" s="8"/>
      <c r="J14" s="9">
        <f t="shared" si="2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"/>
      <c r="B15" s="22" t="s">
        <v>22</v>
      </c>
      <c r="C15" s="3" t="s">
        <v>23</v>
      </c>
      <c r="D15" s="4">
        <v>2</v>
      </c>
      <c r="E15" s="16">
        <v>12</v>
      </c>
      <c r="F15" s="16">
        <v>3</v>
      </c>
      <c r="G15" s="16">
        <f t="shared" si="0"/>
        <v>36</v>
      </c>
      <c r="H15" s="19">
        <f t="shared" si="1"/>
        <v>6.6420664206642069E-2</v>
      </c>
      <c r="I15" s="20"/>
      <c r="J15" s="21">
        <f t="shared" si="2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"/>
      <c r="B16" s="17"/>
      <c r="C16" s="3" t="s">
        <v>24</v>
      </c>
      <c r="D16" s="4">
        <v>4</v>
      </c>
      <c r="E16" s="17"/>
      <c r="F16" s="17"/>
      <c r="G16" s="17"/>
      <c r="H16" s="17"/>
      <c r="I16" s="17"/>
      <c r="J16" s="1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"/>
      <c r="B17" s="17"/>
      <c r="C17" s="3" t="s">
        <v>25</v>
      </c>
      <c r="D17" s="4">
        <v>6</v>
      </c>
      <c r="E17" s="17"/>
      <c r="F17" s="17"/>
      <c r="G17" s="17"/>
      <c r="H17" s="17"/>
      <c r="I17" s="17"/>
      <c r="J17" s="1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"/>
      <c r="B18" s="17"/>
      <c r="C18" s="3" t="s">
        <v>26</v>
      </c>
      <c r="D18" s="4">
        <v>8</v>
      </c>
      <c r="E18" s="17"/>
      <c r="F18" s="17"/>
      <c r="G18" s="17"/>
      <c r="H18" s="17"/>
      <c r="I18" s="17"/>
      <c r="J18" s="17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1"/>
      <c r="B19" s="17"/>
      <c r="C19" s="3" t="s">
        <v>27</v>
      </c>
      <c r="D19" s="4">
        <v>10</v>
      </c>
      <c r="E19" s="17"/>
      <c r="F19" s="17"/>
      <c r="G19" s="17"/>
      <c r="H19" s="17"/>
      <c r="I19" s="17"/>
      <c r="J19" s="1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"/>
      <c r="B20" s="18"/>
      <c r="C20" s="3" t="s">
        <v>28</v>
      </c>
      <c r="D20" s="4">
        <v>12</v>
      </c>
      <c r="E20" s="18"/>
      <c r="F20" s="18"/>
      <c r="G20" s="18"/>
      <c r="H20" s="18"/>
      <c r="I20" s="18"/>
      <c r="J20" s="1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5" t="s">
        <v>29</v>
      </c>
      <c r="C21" s="3"/>
      <c r="D21" s="4" t="s">
        <v>30</v>
      </c>
      <c r="E21" s="6">
        <v>10</v>
      </c>
      <c r="F21" s="6">
        <v>2</v>
      </c>
      <c r="G21" s="6">
        <f t="shared" ref="G21:G25" si="3">E21*F21</f>
        <v>20</v>
      </c>
      <c r="H21" s="7">
        <f t="shared" ref="H21:H25" si="4">G21/$G$31</f>
        <v>3.6900369003690037E-2</v>
      </c>
      <c r="I21" s="8"/>
      <c r="J21" s="9">
        <f t="shared" ref="J21:J25" si="5">MIN($I21*$F21,$G21)</f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5" t="s">
        <v>31</v>
      </c>
      <c r="C22" s="3"/>
      <c r="D22" s="4"/>
      <c r="E22" s="6">
        <v>12</v>
      </c>
      <c r="F22" s="6">
        <v>3</v>
      </c>
      <c r="G22" s="6">
        <f t="shared" si="3"/>
        <v>36</v>
      </c>
      <c r="H22" s="7">
        <f t="shared" si="4"/>
        <v>6.6420664206642069E-2</v>
      </c>
      <c r="I22" s="8"/>
      <c r="J22" s="9">
        <f t="shared" si="5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5" t="s">
        <v>32</v>
      </c>
      <c r="C23" s="3"/>
      <c r="D23" s="4" t="s">
        <v>16</v>
      </c>
      <c r="E23" s="6">
        <v>24</v>
      </c>
      <c r="F23" s="6">
        <v>5</v>
      </c>
      <c r="G23" s="6">
        <f t="shared" si="3"/>
        <v>120</v>
      </c>
      <c r="H23" s="7">
        <f t="shared" si="4"/>
        <v>0.22140221402214022</v>
      </c>
      <c r="I23" s="8"/>
      <c r="J23" s="9">
        <f t="shared" si="5"/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5" t="s">
        <v>33</v>
      </c>
      <c r="C24" s="3"/>
      <c r="D24" s="4">
        <v>1</v>
      </c>
      <c r="E24" s="6">
        <v>10</v>
      </c>
      <c r="F24" s="6">
        <v>2</v>
      </c>
      <c r="G24" s="6">
        <f t="shared" si="3"/>
        <v>20</v>
      </c>
      <c r="H24" s="7">
        <f t="shared" si="4"/>
        <v>3.6900369003690037E-2</v>
      </c>
      <c r="I24" s="8"/>
      <c r="J24" s="9">
        <f t="shared" si="5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22" t="s">
        <v>34</v>
      </c>
      <c r="C25" s="3" t="s">
        <v>35</v>
      </c>
      <c r="D25" s="4">
        <v>5</v>
      </c>
      <c r="E25" s="16">
        <v>15</v>
      </c>
      <c r="F25" s="16">
        <v>2</v>
      </c>
      <c r="G25" s="16">
        <f t="shared" si="3"/>
        <v>30</v>
      </c>
      <c r="H25" s="19">
        <f t="shared" si="4"/>
        <v>5.5350553505535055E-2</v>
      </c>
      <c r="I25" s="20"/>
      <c r="J25" s="21">
        <f t="shared" si="5"/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7"/>
      <c r="C26" s="3" t="s">
        <v>36</v>
      </c>
      <c r="D26" s="4">
        <v>10</v>
      </c>
      <c r="E26" s="17"/>
      <c r="F26" s="17"/>
      <c r="G26" s="17"/>
      <c r="H26" s="17"/>
      <c r="I26" s="17"/>
      <c r="J26" s="1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7"/>
      <c r="C27" s="3" t="s">
        <v>37</v>
      </c>
      <c r="D27" s="4">
        <v>15</v>
      </c>
      <c r="E27" s="17"/>
      <c r="F27" s="17"/>
      <c r="G27" s="17"/>
      <c r="H27" s="17"/>
      <c r="I27" s="17"/>
      <c r="J27" s="1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8"/>
      <c r="C28" s="3" t="s">
        <v>38</v>
      </c>
      <c r="D28" s="4">
        <v>10</v>
      </c>
      <c r="E28" s="18"/>
      <c r="F28" s="18"/>
      <c r="G28" s="18"/>
      <c r="H28" s="18"/>
      <c r="I28" s="18"/>
      <c r="J28" s="1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5" t="s">
        <v>39</v>
      </c>
      <c r="C29" s="3"/>
      <c r="D29" s="4" t="s">
        <v>40</v>
      </c>
      <c r="E29" s="6">
        <v>2</v>
      </c>
      <c r="F29" s="6">
        <v>4</v>
      </c>
      <c r="G29" s="6">
        <f t="shared" ref="G29:G30" si="6">E29*F29</f>
        <v>8</v>
      </c>
      <c r="H29" s="7">
        <f t="shared" ref="H29:H30" si="7">G29/$G$31</f>
        <v>1.4760147601476014E-2</v>
      </c>
      <c r="I29" s="8"/>
      <c r="J29" s="9">
        <f t="shared" ref="J29:J30" si="8">MIN($I29*$F29,$G29)</f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5" t="s">
        <v>41</v>
      </c>
      <c r="C30" s="3"/>
      <c r="D30" s="4">
        <v>1</v>
      </c>
      <c r="E30" s="6">
        <v>10</v>
      </c>
      <c r="F30" s="6">
        <v>1</v>
      </c>
      <c r="G30" s="6">
        <f t="shared" si="6"/>
        <v>10</v>
      </c>
      <c r="H30" s="7">
        <f t="shared" si="7"/>
        <v>1.8450184501845018E-2</v>
      </c>
      <c r="I30" s="8"/>
      <c r="J30" s="9">
        <f t="shared" si="8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x14ac:dyDescent="0.3">
      <c r="A31" s="1"/>
      <c r="B31" s="23"/>
      <c r="C31" s="24"/>
      <c r="D31" s="24"/>
      <c r="E31" s="24"/>
      <c r="F31" s="25"/>
      <c r="G31" s="10">
        <f t="shared" ref="G31:H31" si="9">SUM(G5:G30)</f>
        <v>542</v>
      </c>
      <c r="H31" s="11">
        <f t="shared" si="9"/>
        <v>1.0000000000000002</v>
      </c>
      <c r="I31" s="12" t="s">
        <v>42</v>
      </c>
      <c r="J31" s="13">
        <f>SUM(J5:J30)</f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26" t="s">
        <v>43</v>
      </c>
      <c r="C34" s="15"/>
      <c r="D34" s="15"/>
      <c r="E34" s="15"/>
      <c r="F34" s="15"/>
      <c r="G34" s="15"/>
      <c r="H34" s="15"/>
      <c r="I34" s="15"/>
      <c r="J34" s="1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27" t="s">
        <v>44</v>
      </c>
      <c r="C35" s="15"/>
      <c r="D35" s="15"/>
      <c r="E35" s="15"/>
      <c r="F35" s="15"/>
      <c r="G35" s="15"/>
      <c r="H35" s="15"/>
      <c r="I35" s="15"/>
      <c r="J35" s="1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NAbqnXBv8lI8iZ0wy/z0i/9GZc1eprYajCNTkOU8r7PLyH3Urlyiu+dYv30TSze8U5uZj0hNWYU9L+utLbxBGw==" saltValue="5GF2wmIR4XBrq4QfH1j7FA==" spinCount="100000" sheet="1" formatCells="0" formatColumns="0" formatRows="0" insertColumns="0" insertRows="0" insertHyperlinks="0" deleteColumns="0" deleteRows="0" sort="0" autoFilter="0" pivotTables="0"/>
  <protectedRanges>
    <protectedRange sqref="I5:I30" name="Candidato"/>
  </protectedRanges>
  <mergeCells count="25">
    <mergeCell ref="J15:J20"/>
    <mergeCell ref="F25:F28"/>
    <mergeCell ref="B31:F31"/>
    <mergeCell ref="B34:J34"/>
    <mergeCell ref="B35:J35"/>
    <mergeCell ref="B15:B20"/>
    <mergeCell ref="B25:B28"/>
    <mergeCell ref="E25:E28"/>
    <mergeCell ref="G25:G28"/>
    <mergeCell ref="H25:H28"/>
    <mergeCell ref="I25:I28"/>
    <mergeCell ref="J25:J28"/>
    <mergeCell ref="E15:E20"/>
    <mergeCell ref="F15:F20"/>
    <mergeCell ref="G15:G20"/>
    <mergeCell ref="H15:H20"/>
    <mergeCell ref="I15:I20"/>
    <mergeCell ref="B2:J2"/>
    <mergeCell ref="E5:E7"/>
    <mergeCell ref="F5:F7"/>
    <mergeCell ref="G5:G7"/>
    <mergeCell ref="H5:H7"/>
    <mergeCell ref="I5:I7"/>
    <mergeCell ref="J5:J7"/>
    <mergeCell ref="B5:B7"/>
  </mergeCells>
  <pageMargins left="0.51181102362204722" right="0.51181102362204722" top="0.78740157480314965" bottom="0.7874015748031496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O. Abreu</dc:creator>
  <cp:lastModifiedBy>User</cp:lastModifiedBy>
  <dcterms:created xsi:type="dcterms:W3CDTF">2015-12-11T19:33:12Z</dcterms:created>
  <dcterms:modified xsi:type="dcterms:W3CDTF">2021-07-01T11:07:42Z</dcterms:modified>
</cp:coreProperties>
</file>